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Welcome.SKY-20180102UHZ\Desktop\"/>
    </mc:Choice>
  </mc:AlternateContent>
  <xr:revisionPtr revIDLastSave="0" documentId="13_ncr:1_{33BF6CEA-47C6-44CA-997D-1C8BB4488277}" xr6:coauthVersionLast="45" xr6:coauthVersionMax="45" xr10:uidLastSave="{00000000-0000-0000-0000-000000000000}"/>
  <bookViews>
    <workbookView xWindow="-108" yWindow="-108" windowWidth="23256" windowHeight="12600" xr2:uid="{00000000-000D-0000-FFFF-FFFF00000000}"/>
  </bookViews>
  <sheets>
    <sheet name="Sheet1" sheetId="1" r:id="rId1"/>
  </sheets>
  <definedNames>
    <definedName name="_xlnm.Print_Titles" localSheetId="0">Sheet1!$2:$2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4" i="1" l="1"/>
  <c r="E74" i="1" s="1"/>
  <c r="C43" i="1"/>
  <c r="C42" i="1" l="1"/>
  <c r="E42" i="1" s="1"/>
  <c r="C9" i="1"/>
  <c r="C4" i="1"/>
  <c r="D40" i="1"/>
  <c r="D39" i="1"/>
  <c r="D35" i="1"/>
  <c r="D34" i="1"/>
  <c r="D29" i="1"/>
  <c r="D28" i="1"/>
  <c r="D24" i="1"/>
  <c r="D23" i="1"/>
  <c r="D19" i="1"/>
  <c r="D18" i="1"/>
  <c r="D12" i="1"/>
  <c r="D11" i="1"/>
  <c r="D7" i="1"/>
  <c r="D6" i="1"/>
  <c r="C88" i="1" l="1"/>
  <c r="C87" i="1" s="1"/>
  <c r="C84" i="1"/>
  <c r="C31" i="1" l="1"/>
  <c r="C14" i="1" s="1"/>
  <c r="C3" i="1"/>
  <c r="E3" i="1" s="1"/>
  <c r="C94" i="1" l="1"/>
  <c r="E14" i="1"/>
  <c r="E94" i="1" s="1"/>
</calcChain>
</file>

<file path=xl/sharedStrings.xml><?xml version="1.0" encoding="utf-8"?>
<sst xmlns="http://schemas.openxmlformats.org/spreadsheetml/2006/main" count="126" uniqueCount="95">
  <si>
    <t>TT</t>
  </si>
  <si>
    <t>Tiêu chuẩn đánh giá</t>
  </si>
  <si>
    <t>Điểm tối đa</t>
  </si>
  <si>
    <t>Mức điểm yêu cầu tối thiểu</t>
  </si>
  <si>
    <t>1.1</t>
  </si>
  <si>
    <t>Rõ (đạt 100% số điểm)</t>
  </si>
  <si>
    <t>Khá rõ (đạt 70% số điểm)</t>
  </si>
  <si>
    <t>Trung bình (đạt 50% số điểm)</t>
  </si>
  <si>
    <t>Dưới trung bình (không được điểm)</t>
  </si>
  <si>
    <t>1.2</t>
  </si>
  <si>
    <t>Đề xuất kỹ thuật bao gồm tất cả các nội dung công việc quy định trong hồ sơ mời thầu. Các nội dung công việc được phân chia thành những nhiệm vụ một cách chi tiết và cụ thể</t>
  </si>
  <si>
    <t>Khá rõ và tương đối đầy đủ các nội dung. Có đề cương chi tiết kế hoạch thực hiện kèm theo (đạt 70% số điểm)</t>
  </si>
  <si>
    <t>Trung bình. Có đề cương chi tiết kế hoạch thực hiện kèm theo (đạt 50% số điểm)</t>
  </si>
  <si>
    <t>2.1</t>
  </si>
  <si>
    <t>Kế hoạch triển khai</t>
  </si>
  <si>
    <t>2.1.1</t>
  </si>
  <si>
    <t>Kế hoạch công việc bao gồm tất cả các nhiệm vụ để thực hiện các nội dung công việc. Mỗi một nhiệm vụ cụ thể phải được phân tích, mô tả một cách chi tiết, phù hợp và rõ ràng.</t>
  </si>
  <si>
    <t>Rõ ràng, cụ thể và đầy đủ các nội dung (đạt 100% số điểm)</t>
  </si>
  <si>
    <t>Khá rõ và tương đối đầy đủ các nội dung (đạt 70% số điểm)</t>
  </si>
  <si>
    <t>2.1.2</t>
  </si>
  <si>
    <t>Kế hoạch triển khai phù hợp với tiến độ dự kiến</t>
  </si>
  <si>
    <t>Rõ ràng,cụ thể và đầy đủ các nội dung, đúng tiến độ (đạt 100% số điểm)</t>
  </si>
  <si>
    <t>2.1.3</t>
  </si>
  <si>
    <t xml:space="preserve">Các bảng biểu mô tả kế hoạch thực hiện công việc và tiến độ nộp báo cáo </t>
  </si>
  <si>
    <t>Rõ ràng,cụ thể và đầy đủ các nội dung (đạt 100% số điểm)</t>
  </si>
  <si>
    <t>Bố trí nhân sự</t>
  </si>
  <si>
    <t>Nhân sự được bố trí theo yêu cầu của hồ sơ mời thầu</t>
  </si>
  <si>
    <t>Có văn bản cam kết (đạt 100% số điểm)</t>
  </si>
  <si>
    <t>Không có hoặc có văn bản cam kết nhưng không đúng yêu cầu (không có điểm)</t>
  </si>
  <si>
    <t>Yêu cầu khác</t>
  </si>
  <si>
    <t>Tổng</t>
  </si>
  <si>
    <t>Thang điểm chi tiết (nếu có)</t>
  </si>
  <si>
    <t>BẢNG CHẤM ĐIỂM TIÊU CHUẨN ĐÁNH GIÁ VỀ KỸ THUẬT</t>
  </si>
  <si>
    <t>Có văn bản cam kết đáp ứng yêu cầu nhiệm vụ (đạt 100% số điểm)</t>
  </si>
  <si>
    <t>6.1</t>
  </si>
  <si>
    <t>6.2</t>
  </si>
  <si>
    <t>Mức độ hiểu biết và tính phù hợp của đề xuất kỹ thuật</t>
  </si>
  <si>
    <t>Hiểu rõ mục tiêu, nội dung, đối tượng và sản phẩm bàn giao theo yêu cầu của hồ sơ mời thầu</t>
  </si>
  <si>
    <t>Rõ ràng, cụ thể và đầy đủ các nội dung. Có đề cương chi tiết kế hoạch thực hiện kèm theo (đạt 100% số điểm)</t>
  </si>
  <si>
    <t>Tính hợp lý và khả thi của kế hoạch, các giải pháp kỹ thuật, biện pháp tổ chức thực hiện</t>
  </si>
  <si>
    <t>Tiến độ thực hiện gói thầu: 45 ngày kể từ khi ký hợp đồng</t>
  </si>
  <si>
    <t xml:space="preserve">Báo cáo kết quả triển khai hoạt động </t>
  </si>
  <si>
    <t>Giảng viên</t>
  </si>
  <si>
    <t>Cán bộ quản lý lớp (Trình độ đại học trở lên)</t>
  </si>
  <si>
    <t>Cán bộ coi thi (Trình độ đại học trở lên)</t>
  </si>
  <si>
    <t>Không có bằng cấp tương đương</t>
  </si>
  <si>
    <t>Có chứng chỉ đào tạo</t>
  </si>
  <si>
    <t>Không có chứng chỉ đào tạo</t>
  </si>
  <si>
    <t>Có bằng tốt nghiệp đại học trở lên khối ngành sức khỏe</t>
  </si>
  <si>
    <t>Không có bằng tốt nghiệp đại học trở lên khối ngành sức khỏe</t>
  </si>
  <si>
    <t xml:space="preserve">Trợ giảng </t>
  </si>
  <si>
    <t>Có bằng tốt nghiệp đại học trở lên</t>
  </si>
  <si>
    <t xml:space="preserve">Không có bằng tốt nghiệp đại học trở lên </t>
  </si>
  <si>
    <t>Có bằng tốt nghiệp ThS/CKI hoặc Bác sỹ nội trú trở lên chuyên ngành sản phụ khoa</t>
  </si>
  <si>
    <t>Nhân sự (Bản cam kết nhân sự và các văn bằng, chứng chỉ, tài liệu minh chứng)</t>
  </si>
  <si>
    <t>3.1.</t>
  </si>
  <si>
    <t>3.1.1.</t>
  </si>
  <si>
    <t>3.1.2.</t>
  </si>
  <si>
    <t>3.1.3.</t>
  </si>
  <si>
    <t>3.2.</t>
  </si>
  <si>
    <t>3.2.1.</t>
  </si>
  <si>
    <t>3.2.2.</t>
  </si>
  <si>
    <t>3.3.</t>
  </si>
  <si>
    <t>3.3.1.</t>
  </si>
  <si>
    <t>3.3.2.</t>
  </si>
  <si>
    <t>3.4.</t>
  </si>
  <si>
    <t>3.4.1</t>
  </si>
  <si>
    <t>3.4.2</t>
  </si>
  <si>
    <t>4.1.</t>
  </si>
  <si>
    <t>4.2.</t>
  </si>
  <si>
    <t>Có văn bản cam kết bố trí hoặc thuê địa điểm đáp ứng yêu cầu nhiệm vụ (đạt 100% số điểm)</t>
  </si>
  <si>
    <t>Địa điểm học tập đầy đủ trang thiết bị (Hội trường tiêu chuẩn cho 60 người, đủ bàn ghế, máy chiếu, màn chiếu, máy tính, hệ thống âm thanh.)</t>
  </si>
  <si>
    <t xml:space="preserve"> Đồ dùng, học liệu trong giảng dạy và cho học viên</t>
  </si>
  <si>
    <t>4.3.</t>
  </si>
  <si>
    <t>2.2.</t>
  </si>
  <si>
    <t>2.2.1.</t>
  </si>
  <si>
    <t>2.2.2.</t>
  </si>
  <si>
    <r>
      <t xml:space="preserve">* Ghi chú: </t>
    </r>
    <r>
      <rPr>
        <sz val="12"/>
        <color rgb="FF000000"/>
        <rFont val="Times New Roman"/>
        <family val="1"/>
      </rPr>
      <t xml:space="preserve"> Mức điểm yêu cầu tối thiểu không được thấp hơn 880 điểm tổng số về kỹ thuật. E-HSDT có tổng số điểm (cũng như số điểm của một số tiêu chuẩn tổng quát) bằng hoặc vượt mức điểm yêu cầu tối thiểu sẽ được đánh giá là đạt yêu cầu về mặt kỹ thuật và được tiếp tục xem xét về tài chính. </t>
    </r>
  </si>
  <si>
    <t>Thời điểm và thời gian huy động nhân sự phù hợp với kế hoạch triển khai</t>
  </si>
  <si>
    <t>Tốt nghiệp ThS/CKI hoặc Bác sỹ nội trú trở lên chuyên ngành sản phụ khoa (chứng minh bằng bằng cấp)</t>
  </si>
  <si>
    <t>Đã được đào tạo về phương pháp dạy - học y học (chứng minh bằng chứng chỉ)</t>
  </si>
  <si>
    <t>Trình độ đại học trở lên thuộc khối ngành sức khỏe (chứng minh bằng bằng cấp)</t>
  </si>
  <si>
    <t>Trình độ đại học trở lên (chứng minh bằng bằng cấp)</t>
  </si>
  <si>
    <t>Kinh nghiệm giảng dạy hoặc hỗ trợ giảng dạy (chứng minh bằng Quyết định tuyển dụng/hợp đồng lao động hoặc xác nhận của cơ sở đào tạo)</t>
  </si>
  <si>
    <t>Cơ sở vật chất, thiết bị và tài liệu dạy học</t>
  </si>
  <si>
    <t xml:space="preserve"> Tài liệu dạy học (cam kết có đầy đủ tài liệu, bài giảng  trước khi khai giảng khóa học)</t>
  </si>
  <si>
    <t>Sản phẩm bàn giao: Báo cáo kết quả triển khai cho Cục Dân số gồm danh sách học viên tham dự, báo cáo kết quả kiểm tra cuối khóa, tổng hợp đánh giá học viên kèm danh sách học viên ký nhận tài liệu, nhận chứng chỉ và 01 bộ tài liệu tập huấn hoàn chỉnh.</t>
  </si>
  <si>
    <t>Kinh nghiệm công tác tại cơ sở đào tạo (chứng minh bằng Quyết định tuyển dụng/hợp đồng lao động hoặc xác nhận của cơ sở đào tạo)</t>
  </si>
  <si>
    <t>Kinh nghiệm giảng dạy ≥2 năm liên tục (chứng minh bằng Quyết định tuyển dụng hoặc hợp đồng lao động giảng viên)</t>
  </si>
  <si>
    <t xml:space="preserve">≥2 năm liên tục </t>
  </si>
  <si>
    <t>&lt;2 năm</t>
  </si>
  <si>
    <t>≥1 năm</t>
  </si>
  <si>
    <t>&lt;1 năm</t>
  </si>
  <si>
    <t>Ít hơn hoặc bằng 20 ngày kể từ khi ký hợp đồng (đạt 100% số điểm)</t>
  </si>
  <si>
    <t>Trên 20 ngày kể từ khi ký hợp đồng (không có điểm)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</si>
</sst>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charset val="163"/>
      <scheme val="minor"/>
    </font>
    <font>
      <sz val="11"/>
      <color theme="1"/>
      <name val="Times New Roman"/>
      <family val="1"/>
    </font>
    <font>
      <b/>
      <sz val="12"/>
      <color theme="1"/>
      <name val="Times New Roman"/>
      <family val="1"/>
    </font>
    <font>
      <sz val="12"/>
      <name val="Times New Roman"/>
      <family val="1"/>
    </font>
    <font>
      <sz val="12"/>
      <color theme="1"/>
      <name val="Times New Roman"/>
      <family val="1"/>
    </font>
    <font>
      <i/>
      <sz val="12"/>
      <color rgb="FF000000"/>
      <name val="Times New Roman"/>
      <family val="1"/>
    </font>
    <font>
      <sz val="12"/>
      <color rgb="FF000000"/>
      <name val="Times New Roman"/>
      <family val="1"/>
    </font>
    <font>
      <b/>
      <sz val="12"/>
      <name val="Times New Roman"/>
      <family val="1"/>
    </font>
    <font>
      <b/>
      <sz val="14"/>
      <name val="Times New Roman"/>
      <family val="1"/>
    </font>
  </fonts>
  <fills count="6">
    <fill>
      <patternFill patternType="none"/>
    </fill>
    <fill>
      <patternFill patternType="gray125"/>
    </fill>
    <fill>
      <patternFill patternType="solid">
        <fgColor theme="7"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7" tint="0.59999389629810485"/>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29">
    <xf numFmtId="0" fontId="0" fillId="0" borderId="0" xfId="0"/>
    <xf numFmtId="0" fontId="1" fillId="0" borderId="0" xfId="0" applyFont="1"/>
    <xf numFmtId="0" fontId="1" fillId="0" borderId="0" xfId="0" applyFont="1" applyAlignment="1">
      <alignment horizontal="center" vertical="center"/>
    </xf>
    <xf numFmtId="0" fontId="4" fillId="0" borderId="0" xfId="0" applyFont="1"/>
    <xf numFmtId="0" fontId="3" fillId="4" borderId="1"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Fill="1" applyAlignment="1">
      <alignment vertical="center"/>
    </xf>
    <xf numFmtId="0" fontId="4" fillId="3" borderId="0" xfId="0" applyFont="1" applyFill="1" applyAlignment="1">
      <alignment vertical="center"/>
    </xf>
    <xf numFmtId="0" fontId="7" fillId="5" borderId="1" xfId="0" applyFont="1" applyFill="1" applyBorder="1" applyAlignment="1">
      <alignment horizontal="center" vertical="center"/>
    </xf>
    <xf numFmtId="0" fontId="2" fillId="5" borderId="0" xfId="0" applyFont="1" applyFill="1" applyAlignment="1">
      <alignment vertical="center"/>
    </xf>
    <xf numFmtId="0" fontId="2" fillId="0" borderId="0" xfId="0" applyFont="1" applyAlignment="1">
      <alignment horizontal="center" vertical="center"/>
    </xf>
    <xf numFmtId="0" fontId="3" fillId="4" borderId="1" xfId="0" applyFont="1" applyFill="1" applyBorder="1" applyAlignment="1">
      <alignment horizontal="justify" vertical="center" wrapText="1"/>
    </xf>
    <xf numFmtId="0" fontId="4" fillId="0" borderId="0" xfId="0" applyFont="1" applyAlignment="1">
      <alignment horizontal="justify" wrapText="1"/>
    </xf>
    <xf numFmtId="0" fontId="1" fillId="0" borderId="0" xfId="0" applyFont="1" applyAlignment="1">
      <alignment horizontal="justify"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justify" vertical="center" wrapText="1"/>
    </xf>
    <xf numFmtId="0" fontId="7" fillId="5" borderId="0" xfId="0" applyFont="1" applyFill="1" applyAlignment="1">
      <alignment horizontal="justify"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justify" vertical="center" wrapText="1"/>
    </xf>
    <xf numFmtId="0" fontId="7" fillId="4"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justify" vertical="center" wrapText="1"/>
    </xf>
    <xf numFmtId="0" fontId="2" fillId="2" borderId="0" xfId="0" applyFont="1" applyFill="1" applyAlignment="1">
      <alignment vertical="center"/>
    </xf>
    <xf numFmtId="0" fontId="8" fillId="4" borderId="2" xfId="0" applyFont="1" applyFill="1" applyBorder="1" applyAlignment="1">
      <alignment horizontal="center"/>
    </xf>
    <xf numFmtId="0" fontId="5"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6"/>
  <sheetViews>
    <sheetView tabSelected="1" workbookViewId="0">
      <selection activeCell="B85" sqref="B85"/>
    </sheetView>
  </sheetViews>
  <sheetFormatPr defaultColWidth="43.3984375" defaultRowHeight="13.8"/>
  <cols>
    <col min="1" max="1" width="7.3984375" style="2" customWidth="1"/>
    <col min="2" max="2" width="23.8984375" style="14" customWidth="1"/>
    <col min="3" max="3" width="11.5" style="2" customWidth="1"/>
    <col min="4" max="4" width="19" style="2" customWidth="1"/>
    <col min="5" max="5" width="16.69921875" style="2" customWidth="1"/>
    <col min="6" max="16384" width="43.3984375" style="1"/>
  </cols>
  <sheetData>
    <row r="1" spans="1:5" ht="17.399999999999999">
      <c r="A1" s="27" t="s">
        <v>32</v>
      </c>
      <c r="B1" s="27"/>
      <c r="C1" s="27"/>
      <c r="D1" s="27"/>
      <c r="E1" s="27"/>
    </row>
    <row r="2" spans="1:5" s="11" customFormat="1" ht="29.4" customHeight="1">
      <c r="A2" s="15" t="s">
        <v>0</v>
      </c>
      <c r="B2" s="16" t="s">
        <v>1</v>
      </c>
      <c r="C2" s="15" t="s">
        <v>2</v>
      </c>
      <c r="D2" s="15" t="s">
        <v>31</v>
      </c>
      <c r="E2" s="15" t="s">
        <v>3</v>
      </c>
    </row>
    <row r="3" spans="1:5" s="10" customFormat="1" ht="46.8">
      <c r="A3" s="9">
        <v>1</v>
      </c>
      <c r="B3" s="17" t="s">
        <v>36</v>
      </c>
      <c r="C3" s="9">
        <f>C4+C9</f>
        <v>200</v>
      </c>
      <c r="D3" s="9"/>
      <c r="E3" s="9">
        <f>C3*70%</f>
        <v>140</v>
      </c>
    </row>
    <row r="4" spans="1:5" s="8" customFormat="1" ht="62.4">
      <c r="A4" s="18" t="s">
        <v>4</v>
      </c>
      <c r="B4" s="19" t="s">
        <v>37</v>
      </c>
      <c r="C4" s="18">
        <f>D5</f>
        <v>100</v>
      </c>
      <c r="D4" s="18"/>
      <c r="E4" s="18"/>
    </row>
    <row r="5" spans="1:5" s="6" customFormat="1" ht="15.6">
      <c r="A5" s="4"/>
      <c r="B5" s="12" t="s">
        <v>5</v>
      </c>
      <c r="C5" s="4"/>
      <c r="D5" s="4">
        <v>100</v>
      </c>
      <c r="E5" s="4"/>
    </row>
    <row r="6" spans="1:5" s="6" customFormat="1" ht="15.6">
      <c r="A6" s="4"/>
      <c r="B6" s="12" t="s">
        <v>6</v>
      </c>
      <c r="C6" s="4"/>
      <c r="D6" s="4">
        <f>70%*D5</f>
        <v>70</v>
      </c>
      <c r="E6" s="4"/>
    </row>
    <row r="7" spans="1:5" s="6" customFormat="1" ht="31.2">
      <c r="A7" s="4"/>
      <c r="B7" s="12" t="s">
        <v>7</v>
      </c>
      <c r="C7" s="4"/>
      <c r="D7" s="4">
        <f>50%*D5</f>
        <v>50</v>
      </c>
      <c r="E7" s="4"/>
    </row>
    <row r="8" spans="1:5" s="6" customFormat="1" ht="31.2">
      <c r="A8" s="4"/>
      <c r="B8" s="12" t="s">
        <v>8</v>
      </c>
      <c r="C8" s="4"/>
      <c r="D8" s="4">
        <v>0</v>
      </c>
      <c r="E8" s="4"/>
    </row>
    <row r="9" spans="1:5" s="8" customFormat="1" ht="119.25" customHeight="1">
      <c r="A9" s="18" t="s">
        <v>9</v>
      </c>
      <c r="B9" s="19" t="s">
        <v>10</v>
      </c>
      <c r="C9" s="18">
        <f>D10</f>
        <v>100</v>
      </c>
      <c r="D9" s="18"/>
      <c r="E9" s="18"/>
    </row>
    <row r="10" spans="1:5" s="6" customFormat="1" ht="78">
      <c r="A10" s="4"/>
      <c r="B10" s="12" t="s">
        <v>38</v>
      </c>
      <c r="C10" s="4"/>
      <c r="D10" s="4">
        <v>100</v>
      </c>
      <c r="E10" s="4"/>
    </row>
    <row r="11" spans="1:5" s="6" customFormat="1" ht="75" customHeight="1">
      <c r="A11" s="4"/>
      <c r="B11" s="12" t="s">
        <v>11</v>
      </c>
      <c r="C11" s="4"/>
      <c r="D11" s="4">
        <f>70%*D10</f>
        <v>70</v>
      </c>
      <c r="E11" s="4"/>
    </row>
    <row r="12" spans="1:5" s="6" customFormat="1" ht="54.75" customHeight="1">
      <c r="A12" s="4"/>
      <c r="B12" s="12" t="s">
        <v>12</v>
      </c>
      <c r="C12" s="4"/>
      <c r="D12" s="4">
        <f>50%*D10</f>
        <v>50</v>
      </c>
      <c r="E12" s="4"/>
    </row>
    <row r="13" spans="1:5" s="6" customFormat="1" ht="31.2">
      <c r="A13" s="4"/>
      <c r="B13" s="12" t="s">
        <v>8</v>
      </c>
      <c r="C13" s="4"/>
      <c r="D13" s="4">
        <v>0</v>
      </c>
      <c r="E13" s="4"/>
    </row>
    <row r="14" spans="1:5" s="10" customFormat="1" ht="62.4">
      <c r="A14" s="9">
        <v>2</v>
      </c>
      <c r="B14" s="20" t="s">
        <v>39</v>
      </c>
      <c r="C14" s="9">
        <f>C15+C31</f>
        <v>200</v>
      </c>
      <c r="D14" s="9"/>
      <c r="E14" s="9">
        <f>C14*70%</f>
        <v>140</v>
      </c>
    </row>
    <row r="15" spans="1:5" s="8" customFormat="1" ht="15.6">
      <c r="A15" s="18" t="s">
        <v>13</v>
      </c>
      <c r="B15" s="19" t="s">
        <v>14</v>
      </c>
      <c r="C15" s="18">
        <v>100</v>
      </c>
      <c r="D15" s="18"/>
      <c r="E15" s="18"/>
    </row>
    <row r="16" spans="1:5" s="6" customFormat="1" ht="109.2">
      <c r="A16" s="4" t="s">
        <v>15</v>
      </c>
      <c r="B16" s="12" t="s">
        <v>16</v>
      </c>
      <c r="C16" s="4">
        <v>50</v>
      </c>
      <c r="D16" s="4"/>
      <c r="E16" s="4"/>
    </row>
    <row r="17" spans="1:5" s="6" customFormat="1" ht="46.8">
      <c r="A17" s="4"/>
      <c r="B17" s="12" t="s">
        <v>17</v>
      </c>
      <c r="C17" s="4"/>
      <c r="D17" s="4">
        <v>50</v>
      </c>
      <c r="E17" s="4"/>
    </row>
    <row r="18" spans="1:5" s="6" customFormat="1" ht="46.8">
      <c r="A18" s="4"/>
      <c r="B18" s="12" t="s">
        <v>18</v>
      </c>
      <c r="C18" s="4"/>
      <c r="D18" s="4">
        <f>70%*D17</f>
        <v>35</v>
      </c>
      <c r="E18" s="4"/>
    </row>
    <row r="19" spans="1:5" s="6" customFormat="1" ht="31.2">
      <c r="A19" s="4"/>
      <c r="B19" s="12" t="s">
        <v>7</v>
      </c>
      <c r="C19" s="4"/>
      <c r="D19" s="4">
        <f>50%*D17</f>
        <v>25</v>
      </c>
      <c r="E19" s="4"/>
    </row>
    <row r="20" spans="1:5" s="6" customFormat="1" ht="31.2">
      <c r="A20" s="4"/>
      <c r="B20" s="12" t="s">
        <v>8</v>
      </c>
      <c r="C20" s="4"/>
      <c r="D20" s="4">
        <v>0</v>
      </c>
      <c r="E20" s="4"/>
    </row>
    <row r="21" spans="1:5" s="6" customFormat="1" ht="31.2">
      <c r="A21" s="4" t="s">
        <v>19</v>
      </c>
      <c r="B21" s="12" t="s">
        <v>20</v>
      </c>
      <c r="C21" s="4">
        <v>35</v>
      </c>
      <c r="D21" s="4"/>
      <c r="E21" s="4"/>
    </row>
    <row r="22" spans="1:5" s="6" customFormat="1" ht="46.8">
      <c r="A22" s="4"/>
      <c r="B22" s="12" t="s">
        <v>21</v>
      </c>
      <c r="C22" s="4"/>
      <c r="D22" s="4">
        <v>35</v>
      </c>
      <c r="E22" s="4"/>
    </row>
    <row r="23" spans="1:5" s="6" customFormat="1" ht="46.8">
      <c r="A23" s="4"/>
      <c r="B23" s="12" t="s">
        <v>18</v>
      </c>
      <c r="C23" s="4"/>
      <c r="D23" s="4">
        <f>70%*D22</f>
        <v>24.5</v>
      </c>
      <c r="E23" s="4"/>
    </row>
    <row r="24" spans="1:5" s="6" customFormat="1" ht="31.2">
      <c r="A24" s="4"/>
      <c r="B24" s="12" t="s">
        <v>7</v>
      </c>
      <c r="C24" s="4"/>
      <c r="D24" s="4">
        <f>50%*D22</f>
        <v>17.5</v>
      </c>
      <c r="E24" s="4"/>
    </row>
    <row r="25" spans="1:5" s="6" customFormat="1" ht="31.2">
      <c r="A25" s="4"/>
      <c r="B25" s="12" t="s">
        <v>8</v>
      </c>
      <c r="C25" s="4"/>
      <c r="D25" s="4">
        <v>0</v>
      </c>
      <c r="E25" s="4"/>
    </row>
    <row r="26" spans="1:5" s="6" customFormat="1" ht="46.8">
      <c r="A26" s="4" t="s">
        <v>22</v>
      </c>
      <c r="B26" s="12" t="s">
        <v>23</v>
      </c>
      <c r="C26" s="4">
        <v>15</v>
      </c>
      <c r="D26" s="4"/>
      <c r="E26" s="4"/>
    </row>
    <row r="27" spans="1:5" s="6" customFormat="1" ht="46.8">
      <c r="A27" s="4"/>
      <c r="B27" s="12" t="s">
        <v>24</v>
      </c>
      <c r="C27" s="4"/>
      <c r="D27" s="4">
        <v>15</v>
      </c>
      <c r="E27" s="4"/>
    </row>
    <row r="28" spans="1:5" s="6" customFormat="1" ht="46.8">
      <c r="A28" s="4"/>
      <c r="B28" s="12" t="s">
        <v>18</v>
      </c>
      <c r="C28" s="4"/>
      <c r="D28" s="4">
        <f>D27*70%</f>
        <v>10.5</v>
      </c>
      <c r="E28" s="4"/>
    </row>
    <row r="29" spans="1:5" s="6" customFormat="1" ht="31.2">
      <c r="A29" s="4"/>
      <c r="B29" s="12" t="s">
        <v>7</v>
      </c>
      <c r="C29" s="4"/>
      <c r="D29" s="4">
        <f>D27*50%</f>
        <v>7.5</v>
      </c>
      <c r="E29" s="4"/>
    </row>
    <row r="30" spans="1:5" s="6" customFormat="1" ht="31.2">
      <c r="A30" s="4"/>
      <c r="B30" s="12" t="s">
        <v>8</v>
      </c>
      <c r="C30" s="4"/>
      <c r="D30" s="4">
        <v>0</v>
      </c>
      <c r="E30" s="4"/>
    </row>
    <row r="31" spans="1:5" s="8" customFormat="1" ht="15.6">
      <c r="A31" s="18" t="s">
        <v>74</v>
      </c>
      <c r="B31" s="19" t="s">
        <v>25</v>
      </c>
      <c r="C31" s="18">
        <f>C32+C37</f>
        <v>100</v>
      </c>
      <c r="D31" s="18"/>
      <c r="E31" s="18"/>
    </row>
    <row r="32" spans="1:5" s="7" customFormat="1" ht="31.2">
      <c r="A32" s="21" t="s">
        <v>75</v>
      </c>
      <c r="B32" s="22" t="s">
        <v>26</v>
      </c>
      <c r="C32" s="21">
        <v>60</v>
      </c>
      <c r="D32" s="21"/>
      <c r="E32" s="21"/>
    </row>
    <row r="33" spans="1:5" s="6" customFormat="1" ht="46.8">
      <c r="A33" s="4"/>
      <c r="B33" s="12" t="s">
        <v>24</v>
      </c>
      <c r="C33" s="4"/>
      <c r="D33" s="4">
        <v>60</v>
      </c>
      <c r="E33" s="4"/>
    </row>
    <row r="34" spans="1:5" s="6" customFormat="1" ht="46.8">
      <c r="A34" s="4"/>
      <c r="B34" s="12" t="s">
        <v>18</v>
      </c>
      <c r="C34" s="4"/>
      <c r="D34" s="4">
        <f>D33*70%</f>
        <v>42</v>
      </c>
      <c r="E34" s="4"/>
    </row>
    <row r="35" spans="1:5" s="6" customFormat="1" ht="31.2">
      <c r="A35" s="4"/>
      <c r="B35" s="12" t="s">
        <v>7</v>
      </c>
      <c r="C35" s="4"/>
      <c r="D35" s="4">
        <f>D33*50%</f>
        <v>30</v>
      </c>
      <c r="E35" s="4"/>
    </row>
    <row r="36" spans="1:5" s="6" customFormat="1" ht="31.2">
      <c r="A36" s="4"/>
      <c r="B36" s="12" t="s">
        <v>8</v>
      </c>
      <c r="C36" s="4"/>
      <c r="D36" s="4">
        <v>0</v>
      </c>
      <c r="E36" s="4"/>
    </row>
    <row r="37" spans="1:5" s="7" customFormat="1" ht="46.8">
      <c r="A37" s="21" t="s">
        <v>76</v>
      </c>
      <c r="B37" s="22" t="s">
        <v>78</v>
      </c>
      <c r="C37" s="21">
        <v>40</v>
      </c>
      <c r="D37" s="21"/>
      <c r="E37" s="21"/>
    </row>
    <row r="38" spans="1:5" s="6" customFormat="1" ht="46.8">
      <c r="A38" s="4"/>
      <c r="B38" s="12" t="s">
        <v>17</v>
      </c>
      <c r="C38" s="4"/>
      <c r="D38" s="4">
        <v>40</v>
      </c>
      <c r="E38" s="4"/>
    </row>
    <row r="39" spans="1:5" s="6" customFormat="1" ht="46.8">
      <c r="A39" s="4"/>
      <c r="B39" s="12" t="s">
        <v>18</v>
      </c>
      <c r="C39" s="4"/>
      <c r="D39" s="4">
        <f>D38*70%</f>
        <v>28</v>
      </c>
      <c r="E39" s="4"/>
    </row>
    <row r="40" spans="1:5" s="6" customFormat="1" ht="31.2">
      <c r="A40" s="4"/>
      <c r="B40" s="12" t="s">
        <v>7</v>
      </c>
      <c r="C40" s="4"/>
      <c r="D40" s="4">
        <f>D38*50%</f>
        <v>20</v>
      </c>
      <c r="E40" s="4"/>
    </row>
    <row r="41" spans="1:5" s="6" customFormat="1" ht="31.2">
      <c r="A41" s="4"/>
      <c r="B41" s="12" t="s">
        <v>8</v>
      </c>
      <c r="C41" s="4"/>
      <c r="D41" s="4">
        <v>0</v>
      </c>
      <c r="E41" s="4"/>
    </row>
    <row r="42" spans="1:5" s="10" customFormat="1" ht="62.4">
      <c r="A42" s="9">
        <v>3</v>
      </c>
      <c r="B42" s="20" t="s">
        <v>54</v>
      </c>
      <c r="C42" s="9">
        <f>C43+C53+C60+C67</f>
        <v>400</v>
      </c>
      <c r="D42" s="9"/>
      <c r="E42" s="9">
        <f>C42</f>
        <v>400</v>
      </c>
    </row>
    <row r="43" spans="1:5" s="8" customFormat="1" ht="15.6">
      <c r="A43" s="18" t="s">
        <v>55</v>
      </c>
      <c r="B43" s="19" t="s">
        <v>42</v>
      </c>
      <c r="C43" s="18">
        <f>C44+C47+C50</f>
        <v>150</v>
      </c>
      <c r="D43" s="18"/>
      <c r="E43" s="18"/>
    </row>
    <row r="44" spans="1:5" s="6" customFormat="1" ht="62.4">
      <c r="A44" s="4" t="s">
        <v>56</v>
      </c>
      <c r="B44" s="12" t="s">
        <v>79</v>
      </c>
      <c r="C44" s="4">
        <v>80</v>
      </c>
      <c r="D44" s="4"/>
      <c r="E44" s="4"/>
    </row>
    <row r="45" spans="1:5" s="6" customFormat="1" ht="46.8">
      <c r="A45" s="4"/>
      <c r="B45" s="12" t="s">
        <v>53</v>
      </c>
      <c r="C45" s="4"/>
      <c r="D45" s="4">
        <v>80</v>
      </c>
      <c r="E45" s="4"/>
    </row>
    <row r="46" spans="1:5" s="6" customFormat="1" ht="31.2">
      <c r="A46" s="4"/>
      <c r="B46" s="12" t="s">
        <v>45</v>
      </c>
      <c r="C46" s="4"/>
      <c r="D46" s="4">
        <v>0</v>
      </c>
      <c r="E46" s="4"/>
    </row>
    <row r="47" spans="1:5" s="7" customFormat="1" ht="78">
      <c r="A47" s="4" t="s">
        <v>57</v>
      </c>
      <c r="B47" s="12" t="s">
        <v>88</v>
      </c>
      <c r="C47" s="4">
        <v>50</v>
      </c>
      <c r="D47" s="4"/>
      <c r="E47" s="4"/>
    </row>
    <row r="48" spans="1:5" s="6" customFormat="1" ht="15.6">
      <c r="A48" s="4"/>
      <c r="B48" s="12" t="s">
        <v>89</v>
      </c>
      <c r="C48" s="4"/>
      <c r="D48" s="4">
        <v>50</v>
      </c>
      <c r="E48" s="4"/>
    </row>
    <row r="49" spans="1:5" s="6" customFormat="1" ht="15.6">
      <c r="A49" s="4"/>
      <c r="B49" s="12" t="s">
        <v>90</v>
      </c>
      <c r="C49" s="4"/>
      <c r="D49" s="4">
        <v>0</v>
      </c>
      <c r="E49" s="4"/>
    </row>
    <row r="50" spans="1:5" s="7" customFormat="1" ht="46.8">
      <c r="A50" s="21" t="s">
        <v>58</v>
      </c>
      <c r="B50" s="22" t="s">
        <v>80</v>
      </c>
      <c r="C50" s="21">
        <v>20</v>
      </c>
      <c r="D50" s="21"/>
      <c r="E50" s="21"/>
    </row>
    <row r="51" spans="1:5" s="6" customFormat="1" ht="15.6">
      <c r="A51" s="4"/>
      <c r="B51" s="12" t="s">
        <v>46</v>
      </c>
      <c r="C51" s="4"/>
      <c r="D51" s="4">
        <v>20</v>
      </c>
      <c r="E51" s="4"/>
    </row>
    <row r="52" spans="1:5" s="6" customFormat="1" ht="22.5" customHeight="1">
      <c r="A52" s="4"/>
      <c r="B52" s="12" t="s">
        <v>47</v>
      </c>
      <c r="C52" s="4"/>
      <c r="D52" s="4">
        <v>0</v>
      </c>
      <c r="E52" s="4"/>
    </row>
    <row r="53" spans="1:5" s="8" customFormat="1" ht="15.6">
      <c r="A53" s="18" t="s">
        <v>59</v>
      </c>
      <c r="B53" s="19" t="s">
        <v>50</v>
      </c>
      <c r="C53" s="18">
        <v>100</v>
      </c>
      <c r="D53" s="18"/>
      <c r="E53" s="18"/>
    </row>
    <row r="54" spans="1:5" s="6" customFormat="1" ht="54.75" customHeight="1">
      <c r="A54" s="4" t="s">
        <v>60</v>
      </c>
      <c r="B54" s="12" t="s">
        <v>81</v>
      </c>
      <c r="C54" s="4">
        <v>60</v>
      </c>
      <c r="D54" s="4"/>
      <c r="E54" s="4"/>
    </row>
    <row r="55" spans="1:5" s="6" customFormat="1" ht="31.2">
      <c r="A55" s="4"/>
      <c r="B55" s="12" t="s">
        <v>48</v>
      </c>
      <c r="C55" s="4"/>
      <c r="D55" s="4">
        <v>60</v>
      </c>
      <c r="E55" s="4"/>
    </row>
    <row r="56" spans="1:5" s="6" customFormat="1" ht="46.8">
      <c r="A56" s="4"/>
      <c r="B56" s="12" t="s">
        <v>49</v>
      </c>
      <c r="C56" s="4"/>
      <c r="D56" s="4">
        <v>0</v>
      </c>
      <c r="E56" s="4"/>
    </row>
    <row r="57" spans="1:5" s="7" customFormat="1" ht="93.6">
      <c r="A57" s="21" t="s">
        <v>61</v>
      </c>
      <c r="B57" s="22" t="s">
        <v>83</v>
      </c>
      <c r="C57" s="21">
        <v>40</v>
      </c>
      <c r="D57" s="21"/>
      <c r="E57" s="21"/>
    </row>
    <row r="58" spans="1:5" s="6" customFormat="1" ht="15.6">
      <c r="A58" s="4"/>
      <c r="B58" s="12" t="s">
        <v>91</v>
      </c>
      <c r="C58" s="4"/>
      <c r="D58" s="4">
        <v>40</v>
      </c>
      <c r="E58" s="4"/>
    </row>
    <row r="59" spans="1:5" s="6" customFormat="1" ht="15.6">
      <c r="A59" s="4"/>
      <c r="B59" s="12" t="s">
        <v>92</v>
      </c>
      <c r="C59" s="4"/>
      <c r="D59" s="4">
        <v>0</v>
      </c>
      <c r="E59" s="4"/>
    </row>
    <row r="60" spans="1:5" s="8" customFormat="1" ht="31.2">
      <c r="A60" s="18" t="s">
        <v>62</v>
      </c>
      <c r="B60" s="19" t="s">
        <v>43</v>
      </c>
      <c r="C60" s="18">
        <v>75</v>
      </c>
      <c r="D60" s="18"/>
      <c r="E60" s="18"/>
    </row>
    <row r="61" spans="1:5" s="6" customFormat="1" ht="31.2">
      <c r="A61" s="4" t="s">
        <v>63</v>
      </c>
      <c r="B61" s="12" t="s">
        <v>82</v>
      </c>
      <c r="C61" s="4">
        <v>50</v>
      </c>
      <c r="D61" s="4"/>
      <c r="E61" s="4"/>
    </row>
    <row r="62" spans="1:5" s="6" customFormat="1" ht="31.2">
      <c r="A62" s="4"/>
      <c r="B62" s="12" t="s">
        <v>51</v>
      </c>
      <c r="C62" s="4"/>
      <c r="D62" s="4">
        <v>50</v>
      </c>
      <c r="E62" s="4"/>
    </row>
    <row r="63" spans="1:5" s="6" customFormat="1" ht="31.2">
      <c r="A63" s="4"/>
      <c r="B63" s="12" t="s">
        <v>52</v>
      </c>
      <c r="C63" s="4"/>
      <c r="D63" s="4">
        <v>0</v>
      </c>
      <c r="E63" s="4"/>
    </row>
    <row r="64" spans="1:5" s="7" customFormat="1" ht="78">
      <c r="A64" s="21" t="s">
        <v>64</v>
      </c>
      <c r="B64" s="22" t="s">
        <v>87</v>
      </c>
      <c r="C64" s="21">
        <v>25</v>
      </c>
      <c r="D64" s="21"/>
      <c r="E64" s="21"/>
    </row>
    <row r="65" spans="1:7" s="7" customFormat="1" ht="15.6">
      <c r="A65" s="21"/>
      <c r="B65" s="12" t="s">
        <v>91</v>
      </c>
      <c r="C65" s="21"/>
      <c r="D65" s="21">
        <v>25</v>
      </c>
      <c r="E65" s="21"/>
      <c r="G65" s="22"/>
    </row>
    <row r="66" spans="1:7" s="7" customFormat="1" ht="15.6">
      <c r="A66" s="21"/>
      <c r="B66" s="12" t="s">
        <v>92</v>
      </c>
      <c r="C66" s="21"/>
      <c r="D66" s="21">
        <v>0</v>
      </c>
      <c r="E66" s="21"/>
      <c r="G66" s="22"/>
    </row>
    <row r="67" spans="1:7" s="8" customFormat="1" ht="31.2">
      <c r="A67" s="18" t="s">
        <v>65</v>
      </c>
      <c r="B67" s="19" t="s">
        <v>44</v>
      </c>
      <c r="C67" s="18">
        <v>75</v>
      </c>
      <c r="D67" s="18"/>
      <c r="E67" s="18"/>
    </row>
    <row r="68" spans="1:7" s="6" customFormat="1" ht="41.25" customHeight="1">
      <c r="A68" s="4" t="s">
        <v>66</v>
      </c>
      <c r="B68" s="12" t="s">
        <v>82</v>
      </c>
      <c r="C68" s="4">
        <v>50</v>
      </c>
      <c r="D68" s="4"/>
      <c r="E68" s="4"/>
    </row>
    <row r="69" spans="1:7" s="6" customFormat="1" ht="31.2">
      <c r="A69" s="4"/>
      <c r="B69" s="12" t="s">
        <v>51</v>
      </c>
      <c r="C69" s="4"/>
      <c r="D69" s="4">
        <v>50</v>
      </c>
      <c r="E69" s="4"/>
    </row>
    <row r="70" spans="1:7" s="6" customFormat="1" ht="31.2">
      <c r="A70" s="4"/>
      <c r="B70" s="12" t="s">
        <v>52</v>
      </c>
      <c r="C70" s="4"/>
      <c r="D70" s="4">
        <v>0</v>
      </c>
      <c r="E70" s="4"/>
    </row>
    <row r="71" spans="1:7" s="7" customFormat="1" ht="78">
      <c r="A71" s="21" t="s">
        <v>67</v>
      </c>
      <c r="B71" s="22" t="s">
        <v>87</v>
      </c>
      <c r="C71" s="21">
        <v>25</v>
      </c>
      <c r="D71" s="21"/>
      <c r="E71" s="21"/>
    </row>
    <row r="72" spans="1:7" s="7" customFormat="1" ht="15.6">
      <c r="A72" s="21"/>
      <c r="B72" s="12" t="s">
        <v>91</v>
      </c>
      <c r="C72" s="21"/>
      <c r="D72" s="21">
        <v>25</v>
      </c>
      <c r="E72" s="21"/>
      <c r="G72" s="22"/>
    </row>
    <row r="73" spans="1:7" s="7" customFormat="1" ht="15.6">
      <c r="A73" s="21"/>
      <c r="B73" s="12" t="s">
        <v>92</v>
      </c>
      <c r="C73" s="21"/>
      <c r="D73" s="21">
        <v>0</v>
      </c>
      <c r="E73" s="21"/>
      <c r="G73" s="22"/>
    </row>
    <row r="74" spans="1:7" s="26" customFormat="1" ht="31.2">
      <c r="A74" s="24">
        <v>4</v>
      </c>
      <c r="B74" s="25" t="s">
        <v>84</v>
      </c>
      <c r="C74" s="24">
        <f>C75+C78+C81</f>
        <v>140</v>
      </c>
      <c r="D74" s="24"/>
      <c r="E74" s="24">
        <f>C74</f>
        <v>140</v>
      </c>
    </row>
    <row r="75" spans="1:7" s="8" customFormat="1" ht="93.6">
      <c r="A75" s="18" t="s">
        <v>68</v>
      </c>
      <c r="B75" s="19" t="s">
        <v>71</v>
      </c>
      <c r="C75" s="18">
        <v>60</v>
      </c>
      <c r="D75" s="18"/>
      <c r="E75" s="18"/>
    </row>
    <row r="76" spans="1:7" s="6" customFormat="1" ht="62.4">
      <c r="A76" s="4"/>
      <c r="B76" s="12" t="s">
        <v>70</v>
      </c>
      <c r="C76" s="4"/>
      <c r="D76" s="4">
        <v>60</v>
      </c>
      <c r="E76" s="4"/>
    </row>
    <row r="77" spans="1:7" s="6" customFormat="1" ht="46.8">
      <c r="A77" s="4"/>
      <c r="B77" s="12" t="s">
        <v>28</v>
      </c>
      <c r="C77" s="4"/>
      <c r="D77" s="4">
        <v>0</v>
      </c>
      <c r="E77" s="4"/>
    </row>
    <row r="78" spans="1:7" s="8" customFormat="1" ht="31.2">
      <c r="A78" s="18" t="s">
        <v>69</v>
      </c>
      <c r="B78" s="19" t="s">
        <v>72</v>
      </c>
      <c r="C78" s="18">
        <v>40</v>
      </c>
      <c r="D78" s="18"/>
      <c r="E78" s="18"/>
    </row>
    <row r="79" spans="1:7" s="6" customFormat="1" ht="46.8">
      <c r="A79" s="4"/>
      <c r="B79" s="12" t="s">
        <v>33</v>
      </c>
      <c r="C79" s="4"/>
      <c r="D79" s="4">
        <v>40</v>
      </c>
      <c r="E79" s="4"/>
    </row>
    <row r="80" spans="1:7" s="6" customFormat="1" ht="46.8">
      <c r="A80" s="4"/>
      <c r="B80" s="12" t="s">
        <v>28</v>
      </c>
      <c r="C80" s="4"/>
      <c r="D80" s="4">
        <v>0</v>
      </c>
      <c r="E80" s="4"/>
    </row>
    <row r="81" spans="1:5" s="8" customFormat="1" ht="62.4">
      <c r="A81" s="18" t="s">
        <v>73</v>
      </c>
      <c r="B81" s="19" t="s">
        <v>85</v>
      </c>
      <c r="C81" s="18">
        <v>40</v>
      </c>
      <c r="D81" s="18"/>
      <c r="E81" s="18"/>
    </row>
    <row r="82" spans="1:5" s="6" customFormat="1" ht="46.8">
      <c r="A82" s="4"/>
      <c r="B82" s="12" t="s">
        <v>33</v>
      </c>
      <c r="C82" s="4"/>
      <c r="D82" s="4">
        <v>40</v>
      </c>
      <c r="E82" s="4"/>
    </row>
    <row r="83" spans="1:5" s="6" customFormat="1" ht="46.8">
      <c r="A83" s="4"/>
      <c r="B83" s="12" t="s">
        <v>28</v>
      </c>
      <c r="C83" s="4"/>
      <c r="D83" s="4">
        <v>0</v>
      </c>
      <c r="E83" s="4"/>
    </row>
    <row r="84" spans="1:5" s="10" customFormat="1" ht="46.8">
      <c r="A84" s="9">
        <v>5</v>
      </c>
      <c r="B84" s="20" t="s">
        <v>40</v>
      </c>
      <c r="C84" s="9">
        <f>D85</f>
        <v>50</v>
      </c>
      <c r="D84" s="9"/>
      <c r="E84" s="9">
        <v>50</v>
      </c>
    </row>
    <row r="85" spans="1:5" s="6" customFormat="1" ht="46.8">
      <c r="A85" s="4"/>
      <c r="B85" s="12" t="s">
        <v>93</v>
      </c>
      <c r="C85" s="4"/>
      <c r="D85" s="4">
        <v>50</v>
      </c>
      <c r="E85" s="4"/>
    </row>
    <row r="86" spans="1:5" s="6" customFormat="1" ht="31.2">
      <c r="A86" s="4"/>
      <c r="B86" s="12" t="s">
        <v>94</v>
      </c>
      <c r="C86" s="4"/>
      <c r="D86" s="4">
        <v>0</v>
      </c>
      <c r="E86" s="4"/>
    </row>
    <row r="87" spans="1:5" s="10" customFormat="1" ht="15.6">
      <c r="A87" s="9">
        <v>6</v>
      </c>
      <c r="B87" s="20" t="s">
        <v>29</v>
      </c>
      <c r="C87" s="9">
        <f>C88+C91</f>
        <v>60</v>
      </c>
      <c r="D87" s="9"/>
      <c r="E87" s="9">
        <v>60</v>
      </c>
    </row>
    <row r="88" spans="1:5" s="8" customFormat="1" ht="31.2">
      <c r="A88" s="18" t="s">
        <v>34</v>
      </c>
      <c r="B88" s="19" t="s">
        <v>41</v>
      </c>
      <c r="C88" s="18">
        <f>D89</f>
        <v>30</v>
      </c>
      <c r="D88" s="18"/>
      <c r="E88" s="18"/>
    </row>
    <row r="89" spans="1:5" s="6" customFormat="1" ht="31.2">
      <c r="A89" s="4"/>
      <c r="B89" s="12" t="s">
        <v>27</v>
      </c>
      <c r="C89" s="4"/>
      <c r="D89" s="4">
        <v>30</v>
      </c>
      <c r="E89" s="4"/>
    </row>
    <row r="90" spans="1:5" s="6" customFormat="1" ht="46.8">
      <c r="A90" s="4"/>
      <c r="B90" s="12" t="s">
        <v>28</v>
      </c>
      <c r="C90" s="4"/>
      <c r="D90" s="4">
        <v>0</v>
      </c>
      <c r="E90" s="4"/>
    </row>
    <row r="91" spans="1:5" s="8" customFormat="1" ht="156">
      <c r="A91" s="18" t="s">
        <v>35</v>
      </c>
      <c r="B91" s="19" t="s">
        <v>86</v>
      </c>
      <c r="C91" s="18">
        <v>30</v>
      </c>
      <c r="D91" s="18"/>
      <c r="E91" s="18"/>
    </row>
    <row r="92" spans="1:5" s="6" customFormat="1" ht="31.2">
      <c r="A92" s="4"/>
      <c r="B92" s="12" t="s">
        <v>27</v>
      </c>
      <c r="C92" s="4"/>
      <c r="D92" s="4">
        <v>30</v>
      </c>
      <c r="E92" s="4"/>
    </row>
    <row r="93" spans="1:5" s="6" customFormat="1" ht="46.8">
      <c r="A93" s="4"/>
      <c r="B93" s="12" t="s">
        <v>28</v>
      </c>
      <c r="C93" s="4"/>
      <c r="D93" s="4">
        <v>0</v>
      </c>
      <c r="E93" s="4"/>
    </row>
    <row r="94" spans="1:5" s="6" customFormat="1" ht="15.6">
      <c r="A94" s="4"/>
      <c r="B94" s="16" t="s">
        <v>30</v>
      </c>
      <c r="C94" s="23">
        <f>C87+C74+C42+C14+C3</f>
        <v>1000</v>
      </c>
      <c r="D94" s="23"/>
      <c r="E94" s="23">
        <f>E87+E74+E42+E14+E3</f>
        <v>880</v>
      </c>
    </row>
    <row r="95" spans="1:5" s="3" customFormat="1" ht="15.6">
      <c r="A95" s="5"/>
      <c r="B95" s="13"/>
      <c r="C95" s="5"/>
      <c r="D95" s="5"/>
      <c r="E95" s="5"/>
    </row>
    <row r="96" spans="1:5" s="3" customFormat="1" ht="75.75" customHeight="1">
      <c r="A96" s="28" t="s">
        <v>77</v>
      </c>
      <c r="B96" s="28"/>
      <c r="C96" s="28"/>
      <c r="D96" s="28"/>
      <c r="E96" s="28"/>
    </row>
  </sheetData>
  <mergeCells count="2">
    <mergeCell ref="A1:E1"/>
    <mergeCell ref="A96:E96"/>
  </mergeCells>
  <pageMargins left="0.70866141732283472" right="0.70866141732283472" top="0.74803149606299213" bottom="0.74803149606299213" header="0.31496062992125984" footer="0.31496062992125984"/>
  <pageSetup paperSize="9" orientation="portrait" verticalDpi="300"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Welcome</cp:lastModifiedBy>
  <cp:lastPrinted>2025-10-27T09:09:01Z</cp:lastPrinted>
  <dcterms:created xsi:type="dcterms:W3CDTF">2025-09-30T07:40:52Z</dcterms:created>
  <dcterms:modified xsi:type="dcterms:W3CDTF">2025-11-14T06:07:45Z</dcterms:modified>
</cp:coreProperties>
</file>